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3" i="6" l="1"/>
  <c r="E69" i="6"/>
  <c r="H69" i="6" s="1"/>
  <c r="E57" i="6"/>
  <c r="H57" i="6" s="1"/>
  <c r="H53" i="6"/>
  <c r="E43" i="6"/>
  <c r="H43" i="6" s="1"/>
  <c r="E33" i="6"/>
  <c r="H33" i="6" s="1"/>
  <c r="E23" i="6"/>
  <c r="H23" i="6" s="1"/>
  <c r="E13" i="6"/>
  <c r="H13" i="6" s="1"/>
  <c r="D77" i="6"/>
  <c r="G77" i="6"/>
  <c r="F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<sst xmlns="http://schemas.openxmlformats.org/spreadsheetml/2006/main" count="88" uniqueCount="88">
  <si>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</si>
  <si>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</si>
  <si>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</si>
  <si>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</si>
  <si>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</si>
  <si>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</si>
  <si>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</si>
  <si>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</si>
  <si>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</si>
  <si>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</si>
  <si>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</si>
  <si>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</si>
  <si>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</si>
  <si>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</si>
  <si>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</si>
  <si>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</si>
  <si>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</si>
  <si>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</si>
  <si>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</si>
  <si>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</si>
  <si>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</si>
  <si>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</si>
  <si>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</si>
  <si>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</si>
  <si>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</si>
  <si>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</si>
  <si>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</si>
  <si>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</si>
  <si>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</si>
  <si>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</si>
  <si>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</si>
  <si>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</si>
  <si>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</si>
  <si>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</si>
  <si>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</si>
  <si>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</si>
  <si>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</si>
  <si>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</si>
  <si>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</si>
  <si>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</si>
  <si>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</si>
  <si>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</si>
  <si>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</si>
  <si>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</si>
  <si>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</si>
  <si>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</si>
  <si>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</si>
  <si>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</si>
  <si>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</si>
  <si>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</si>
  <si>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</si>
  <si>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</si>
  <si>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</si>
  <si>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</si>
  <si>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</si>
  <si>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</si>
  <si>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</si>
  <si>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</si>
  <si>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</si>
  <si>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</si>
  <si>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</si>
  <si>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</si>
  <si>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</si>
  <si>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</si>
  <si>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</si>
  <si>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</si>
  <si>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</si>
  <si>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</si>
  <si>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</si>
  <si>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</si>
  <si>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</si>
  <si>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</si>
  <si>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</si>
  <si>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</si>
  <si>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</si>
  <si>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</si>
  <si>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</si>
  <si>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</si>
  <si>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</si>
  <si>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</si>
  <si>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</si>
  <si>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</si>
  <si>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</si>
  <si>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C.P. HUMBERTO RAZO ARTEAGA</t>
  </si>
  <si>
    <t>LIC. y M.F. CANDELARIA CAMPOS CISNEROS</t>
  </si>
  <si>
    <t>TESORERO MUNICIPAL</t>
  </si>
  <si>
    <t>DIRECTORA DE FINANZAS</t>
  </si>
  <si>
    <t>MUNICIPIO DE SALAMANCA, GUANAJUATO.
ESTADO ANALÍTICO DEL EJERCICIO DEL PRESUPUESTO DE EGRESOS
Clasificación por Objeto del Gasto (Capítulo y Concepto)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</si>
</sst>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1" fillId="0" borderId="14" xfId="0" applyNumberFormat="1" applyFont="1" applyFill="1" applyBorder="1" applyProtection="1">
      <protection locked="0"/>
    </xf>
    <xf numFmtId="4" fontId="1" fillId="0" borderId="13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9" fillId="0" borderId="0" xfId="7" applyFont="1" applyFill="1" applyBorder="1" applyAlignment="1" applyProtection="1">
      <alignment vertical="top"/>
      <protection locked="0"/>
    </xf>
    <xf numFmtId="0" fontId="9" fillId="0" borderId="0" xfId="0" applyFont="1"/>
    <xf numFmtId="0" fontId="8" fillId="0" borderId="0" xfId="8" applyFont="1" applyFill="1" applyBorder="1" applyAlignment="1" applyProtection="1">
      <alignment horizontal="center" vertical="top" wrapText="1"/>
      <protection locked="0"/>
    </xf>
    <xf numFmtId="4" fontId="1" fillId="0" borderId="12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0" fillId="0" borderId="0" xfId="7" applyFont="1" applyFill="1" applyBorder="1" applyAlignment="1" applyProtection="1">
      <alignment horizontal="center" vertical="top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0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1" t="s">
        <v>87</v>
      </c>
      <c r="B1" s="22"/>
      <c r="C1" s="22"/>
      <c r="D1" s="22"/>
      <c r="E1" s="22"/>
      <c r="F1" s="22"/>
      <c r="G1" s="22"/>
      <c r="H1" s="23"/>
    </row>
    <row r="2" spans="1:8" x14ac:dyDescent="0.2">
      <c r="A2" s="27" t="s">
        <v>9</v>
      </c>
      <c r="B2" s="28"/>
      <c r="C2" s="24" t="s">
        <v>15</v>
      </c>
      <c r="D2" s="22"/>
      <c r="E2" s="22"/>
      <c r="F2" s="22"/>
      <c r="G2" s="23"/>
      <c r="H2" s="25" t="s">
        <v>14</v>
      </c>
    </row>
    <row r="3" spans="1:8" ht="24.95" customHeight="1" x14ac:dyDescent="0.2">
      <c r="A3" s="29"/>
      <c r="B3" s="30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6"/>
    </row>
    <row r="4" spans="1:8" x14ac:dyDescent="0.2">
      <c r="A4" s="31"/>
      <c r="B4" s="32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ht="12.75" x14ac:dyDescent="0.2">
      <c r="A5" s="9" t="s">
        <v>16</v>
      </c>
      <c r="B5" s="2"/>
      <c r="C5" s="18">
        <f>SUM(C6:C12)</f>
        <v>347997405.97999996</v>
      </c>
      <c r="D5" s="18">
        <f>SUM(D6:D12)</f>
        <v>3224801.9800000009</v>
      </c>
      <c r="E5" s="18">
        <f>C5+D5</f>
        <v>351222207.95999998</v>
      </c>
      <c r="F5" s="18">
        <f>SUM(F6:F12)</f>
        <v>120157385.03999999</v>
      </c>
      <c r="G5" s="18">
        <f>SUM(G6:G12)</f>
        <v>120157385.03999999</v>
      </c>
      <c r="H5" s="18">
        <f>E5-F5</f>
        <v>231064822.91999999</v>
      </c>
    </row>
    <row r="6" spans="1:8" ht="12.75" x14ac:dyDescent="0.2">
      <c r="A6" s="10">
        <v>1100</v>
      </c>
      <c r="B6" s="6" t="s">
        <v>25</v>
      </c>
      <c r="C6" s="11">
        <v>205233011.11000001</v>
      </c>
      <c r="D6" s="11">
        <v>4377477.95</v>
      </c>
      <c r="E6" s="11">
        <f t="shared" ref="E6:E69" si="0">C6+D6</f>
        <v>209610489.06</v>
      </c>
      <c r="F6" s="11">
        <v>68958666.859999999</v>
      </c>
      <c r="G6" s="11">
        <v>68958666.859999999</v>
      </c>
      <c r="H6" s="11">
        <f t="shared" ref="H6:H69" si="1">E6-F6</f>
        <v>140651822.19999999</v>
      </c>
    </row>
    <row r="7" spans="1:8" ht="12.75" x14ac:dyDescent="0.2">
      <c r="A7" s="10">
        <v>1200</v>
      </c>
      <c r="B7" s="6" t="s">
        <v>26</v>
      </c>
      <c r="C7" s="11">
        <v>5279141.1900000004</v>
      </c>
      <c r="D7" s="11">
        <v>289880.7</v>
      </c>
      <c r="E7" s="11">
        <f t="shared" si="0"/>
        <v>5569021.8900000006</v>
      </c>
      <c r="F7" s="11">
        <v>1852695.98</v>
      </c>
      <c r="G7" s="11">
        <v>1852695.98</v>
      </c>
      <c r="H7" s="11">
        <f t="shared" si="1"/>
        <v>3716325.9100000006</v>
      </c>
    </row>
    <row r="8" spans="1:8" ht="12.75" x14ac:dyDescent="0.2">
      <c r="A8" s="10">
        <v>1300</v>
      </c>
      <c r="B8" s="6" t="s">
        <v>27</v>
      </c>
      <c r="C8" s="11">
        <v>38643283.259999998</v>
      </c>
      <c r="D8" s="11">
        <v>1700274.23</v>
      </c>
      <c r="E8" s="11">
        <f t="shared" si="0"/>
        <v>40343557.489999995</v>
      </c>
      <c r="F8" s="11">
        <v>15543384.6</v>
      </c>
      <c r="G8" s="11">
        <v>15543384.6</v>
      </c>
      <c r="H8" s="11">
        <f t="shared" si="1"/>
        <v>24800172.889999993</v>
      </c>
    </row>
    <row r="9" spans="1:8" ht="12.75" x14ac:dyDescent="0.2">
      <c r="A9" s="10">
        <v>1400</v>
      </c>
      <c r="B9" s="6" t="s">
        <v>1</v>
      </c>
      <c r="C9" s="11">
        <v>68083798.709999993</v>
      </c>
      <c r="D9" s="11">
        <v>-5900471.3099999996</v>
      </c>
      <c r="E9" s="11">
        <f t="shared" si="0"/>
        <v>62183327.399999991</v>
      </c>
      <c r="F9" s="11">
        <v>21187562.489999998</v>
      </c>
      <c r="G9" s="11">
        <v>21187562.489999998</v>
      </c>
      <c r="H9" s="11">
        <f t="shared" si="1"/>
        <v>40995764.909999996</v>
      </c>
    </row>
    <row r="10" spans="1:8" ht="12.75" x14ac:dyDescent="0.2">
      <c r="A10" s="10">
        <v>1500</v>
      </c>
      <c r="B10" s="6" t="s">
        <v>28</v>
      </c>
      <c r="C10" s="11">
        <v>29385371.710000001</v>
      </c>
      <c r="D10" s="11">
        <v>3436176.26</v>
      </c>
      <c r="E10" s="11">
        <f t="shared" si="0"/>
        <v>32821547.969999999</v>
      </c>
      <c r="F10" s="11">
        <v>12615075.109999999</v>
      </c>
      <c r="G10" s="11">
        <v>12615075.109999999</v>
      </c>
      <c r="H10" s="11">
        <f t="shared" si="1"/>
        <v>20206472.859999999</v>
      </c>
    </row>
    <row r="11" spans="1:8" ht="12.75" x14ac:dyDescent="0.2">
      <c r="A11" s="10">
        <v>1600</v>
      </c>
      <c r="B11" s="6" t="s">
        <v>2</v>
      </c>
      <c r="C11" s="11">
        <v>1362400</v>
      </c>
      <c r="D11" s="11">
        <v>-678535.85</v>
      </c>
      <c r="E11" s="11">
        <f t="shared" si="0"/>
        <v>683864.15</v>
      </c>
      <c r="F11" s="11">
        <v>0</v>
      </c>
      <c r="G11" s="11">
        <v>0</v>
      </c>
      <c r="H11" s="11">
        <f t="shared" si="1"/>
        <v>683864.15</v>
      </c>
    </row>
    <row r="12" spans="1:8" ht="12.75" x14ac:dyDescent="0.2">
      <c r="A12" s="10">
        <v>1700</v>
      </c>
      <c r="B12" s="6" t="s">
        <v>29</v>
      </c>
      <c r="C12" s="11">
        <v>10400</v>
      </c>
      <c r="D12" s="11">
        <v>0</v>
      </c>
      <c r="E12" s="11">
        <f t="shared" si="0"/>
        <v>10400</v>
      </c>
      <c r="F12" s="11">
        <v>0</v>
      </c>
      <c r="G12" s="11">
        <v>0</v>
      </c>
      <c r="H12" s="11">
        <f t="shared" si="1"/>
        <v>10400</v>
      </c>
    </row>
    <row r="13" spans="1:8" ht="12.75" x14ac:dyDescent="0.2">
      <c r="A13" s="9" t="s">
        <v>17</v>
      </c>
      <c r="B13" s="2"/>
      <c r="C13" s="11">
        <f>SUM(C14:C22)</f>
        <v>33996435.719999999</v>
      </c>
      <c r="D13" s="11">
        <f>SUM(D14:D22)</f>
        <v>44263289.790000007</v>
      </c>
      <c r="E13" s="11">
        <f t="shared" si="0"/>
        <v>78259725.510000005</v>
      </c>
      <c r="F13" s="11">
        <f>SUM(F14:F22)</f>
        <v>52124385.159999996</v>
      </c>
      <c r="G13" s="11">
        <f>SUM(G14:G22)</f>
        <v>49436503.50999999</v>
      </c>
      <c r="H13" s="11">
        <f t="shared" si="1"/>
        <v>26135340.350000009</v>
      </c>
    </row>
    <row r="14" spans="1:8" ht="12.75" x14ac:dyDescent="0.2">
      <c r="A14" s="10">
        <v>2100</v>
      </c>
      <c r="B14" s="6" t="s">
        <v>30</v>
      </c>
      <c r="C14" s="11">
        <v>4459208</v>
      </c>
      <c r="D14" s="11">
        <v>2723466.69</v>
      </c>
      <c r="E14" s="11">
        <f t="shared" si="0"/>
        <v>7182674.6899999995</v>
      </c>
      <c r="F14" s="11">
        <v>3751152.83</v>
      </c>
      <c r="G14" s="11">
        <v>3388183.69</v>
      </c>
      <c r="H14" s="11">
        <f t="shared" si="1"/>
        <v>3431521.8599999994</v>
      </c>
    </row>
    <row r="15" spans="1:8" ht="12.75" x14ac:dyDescent="0.2">
      <c r="A15" s="10">
        <v>2200</v>
      </c>
      <c r="B15" s="6" t="s">
        <v>31</v>
      </c>
      <c r="C15" s="11">
        <v>159640</v>
      </c>
      <c r="D15" s="11">
        <v>1419678.01</v>
      </c>
      <c r="E15" s="11">
        <f t="shared" si="0"/>
        <v>1579318.01</v>
      </c>
      <c r="F15" s="11">
        <v>792399.55</v>
      </c>
      <c r="G15" s="11">
        <v>611831.41</v>
      </c>
      <c r="H15" s="11">
        <f t="shared" si="1"/>
        <v>786918.46</v>
      </c>
    </row>
    <row r="16" spans="1:8" ht="12.75" x14ac:dyDescent="0.2">
      <c r="A16" s="10">
        <v>2300</v>
      </c>
      <c r="B16" s="6" t="s">
        <v>32</v>
      </c>
      <c r="C16" s="11">
        <v>0</v>
      </c>
      <c r="D16" s="11">
        <v>43500</v>
      </c>
      <c r="E16" s="11">
        <f t="shared" si="0"/>
        <v>43500</v>
      </c>
      <c r="F16" s="11">
        <v>8885.26</v>
      </c>
      <c r="G16" s="11">
        <v>7384.8</v>
      </c>
      <c r="H16" s="11">
        <f t="shared" si="1"/>
        <v>34614.74</v>
      </c>
    </row>
    <row r="17" spans="1:8" ht="12.75" x14ac:dyDescent="0.2">
      <c r="A17" s="10">
        <v>2400</v>
      </c>
      <c r="B17" s="6" t="s">
        <v>33</v>
      </c>
      <c r="C17" s="11">
        <v>7198204.5199999996</v>
      </c>
      <c r="D17" s="11">
        <v>35722875.170000002</v>
      </c>
      <c r="E17" s="11">
        <f t="shared" si="0"/>
        <v>42921079.689999998</v>
      </c>
      <c r="F17" s="11">
        <v>35249258.729999997</v>
      </c>
      <c r="G17" s="11">
        <v>34671988.200000003</v>
      </c>
      <c r="H17" s="11">
        <f t="shared" si="1"/>
        <v>7671820.9600000009</v>
      </c>
    </row>
    <row r="18" spans="1:8" ht="12.75" x14ac:dyDescent="0.2">
      <c r="A18" s="10">
        <v>2500</v>
      </c>
      <c r="B18" s="6" t="s">
        <v>34</v>
      </c>
      <c r="C18" s="11">
        <v>258440</v>
      </c>
      <c r="D18" s="11">
        <v>261801.2</v>
      </c>
      <c r="E18" s="11">
        <f t="shared" si="0"/>
        <v>520241.2</v>
      </c>
      <c r="F18" s="11">
        <v>144266.23000000001</v>
      </c>
      <c r="G18" s="11">
        <v>94044.479999999996</v>
      </c>
      <c r="H18" s="11">
        <f t="shared" si="1"/>
        <v>375974.97</v>
      </c>
    </row>
    <row r="19" spans="1:8" ht="12.75" x14ac:dyDescent="0.2">
      <c r="A19" s="10">
        <v>2600</v>
      </c>
      <c r="B19" s="6" t="s">
        <v>35</v>
      </c>
      <c r="C19" s="11">
        <v>16120000</v>
      </c>
      <c r="D19" s="11">
        <v>-48934.78</v>
      </c>
      <c r="E19" s="11">
        <f t="shared" si="0"/>
        <v>16071065.220000001</v>
      </c>
      <c r="F19" s="11">
        <v>7773200.8300000001</v>
      </c>
      <c r="G19" s="11">
        <v>6739384.0199999996</v>
      </c>
      <c r="H19" s="11">
        <f t="shared" si="1"/>
        <v>8297864.3900000006</v>
      </c>
    </row>
    <row r="20" spans="1:8" ht="12.75" x14ac:dyDescent="0.2">
      <c r="A20" s="10">
        <v>2700</v>
      </c>
      <c r="B20" s="6" t="s">
        <v>36</v>
      </c>
      <c r="C20" s="11">
        <v>4594075.2</v>
      </c>
      <c r="D20" s="11">
        <v>2238489.7599999998</v>
      </c>
      <c r="E20" s="11">
        <f t="shared" si="0"/>
        <v>6832564.96</v>
      </c>
      <c r="F20" s="11">
        <v>2387024.13</v>
      </c>
      <c r="G20" s="11">
        <v>2295154.5099999998</v>
      </c>
      <c r="H20" s="11">
        <f t="shared" si="1"/>
        <v>4445540.83</v>
      </c>
    </row>
    <row r="21" spans="1:8" ht="12.75" x14ac:dyDescent="0.2">
      <c r="A21" s="10">
        <v>2800</v>
      </c>
      <c r="B21" s="6" t="s">
        <v>37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f t="shared" si="1"/>
        <v>0</v>
      </c>
    </row>
    <row r="22" spans="1:8" ht="12.75" x14ac:dyDescent="0.2">
      <c r="A22" s="10">
        <v>2900</v>
      </c>
      <c r="B22" s="6" t="s">
        <v>38</v>
      </c>
      <c r="C22" s="11">
        <v>1206868</v>
      </c>
      <c r="D22" s="11">
        <v>1902413.74</v>
      </c>
      <c r="E22" s="11">
        <f t="shared" si="0"/>
        <v>3109281.74</v>
      </c>
      <c r="F22" s="11">
        <v>2018197.6</v>
      </c>
      <c r="G22" s="11">
        <v>1628532.4</v>
      </c>
      <c r="H22" s="11">
        <f t="shared" si="1"/>
        <v>1091084.1400000001</v>
      </c>
    </row>
    <row r="23" spans="1:8" ht="12.75" x14ac:dyDescent="0.2">
      <c r="A23" s="9" t="s">
        <v>18</v>
      </c>
      <c r="B23" s="2"/>
      <c r="C23" s="11">
        <f>SUM(C24:C32)</f>
        <v>210420838.88999999</v>
      </c>
      <c r="D23" s="11">
        <f>SUM(D24:D32)</f>
        <v>4901174.3300000019</v>
      </c>
      <c r="E23" s="11">
        <f t="shared" si="0"/>
        <v>215322013.22</v>
      </c>
      <c r="F23" s="11">
        <f>SUM(F24:F32)</f>
        <v>125968516.51999998</v>
      </c>
      <c r="G23" s="11">
        <f>SUM(G24:G32)</f>
        <v>111494221.97</v>
      </c>
      <c r="H23" s="11">
        <f t="shared" si="1"/>
        <v>89353496.700000018</v>
      </c>
    </row>
    <row r="24" spans="1:8" ht="12.75" x14ac:dyDescent="0.2">
      <c r="A24" s="10">
        <v>3100</v>
      </c>
      <c r="B24" s="6" t="s">
        <v>39</v>
      </c>
      <c r="C24" s="11">
        <v>9439040</v>
      </c>
      <c r="D24" s="11">
        <v>3692549.95</v>
      </c>
      <c r="E24" s="11">
        <f t="shared" si="0"/>
        <v>13131589.949999999</v>
      </c>
      <c r="F24" s="11">
        <v>4686332.2300000004</v>
      </c>
      <c r="G24" s="11">
        <v>4548527.2300000004</v>
      </c>
      <c r="H24" s="11">
        <f t="shared" si="1"/>
        <v>8445257.7199999988</v>
      </c>
    </row>
    <row r="25" spans="1:8" ht="12.75" x14ac:dyDescent="0.2">
      <c r="A25" s="10">
        <v>3200</v>
      </c>
      <c r="B25" s="6" t="s">
        <v>40</v>
      </c>
      <c r="C25" s="11">
        <v>30573459.579999998</v>
      </c>
      <c r="D25" s="11">
        <v>3673789.26</v>
      </c>
      <c r="E25" s="11">
        <f t="shared" si="0"/>
        <v>34247248.839999996</v>
      </c>
      <c r="F25" s="11">
        <v>18670449.43</v>
      </c>
      <c r="G25" s="11">
        <v>18612330.829999998</v>
      </c>
      <c r="H25" s="11">
        <f t="shared" si="1"/>
        <v>15576799.409999996</v>
      </c>
    </row>
    <row r="26" spans="1:8" ht="12.75" x14ac:dyDescent="0.2">
      <c r="A26" s="10">
        <v>3300</v>
      </c>
      <c r="B26" s="6" t="s">
        <v>41</v>
      </c>
      <c r="C26" s="11">
        <v>27183000</v>
      </c>
      <c r="D26" s="11">
        <v>12642185.199999999</v>
      </c>
      <c r="E26" s="11">
        <f t="shared" si="0"/>
        <v>39825185.200000003</v>
      </c>
      <c r="F26" s="11">
        <v>10173984.279999999</v>
      </c>
      <c r="G26" s="11">
        <v>10081298.75</v>
      </c>
      <c r="H26" s="11">
        <f t="shared" si="1"/>
        <v>29651200.920000002</v>
      </c>
    </row>
    <row r="27" spans="1:8" ht="12.75" x14ac:dyDescent="0.2">
      <c r="A27" s="10">
        <v>3400</v>
      </c>
      <c r="B27" s="6" t="s">
        <v>42</v>
      </c>
      <c r="C27" s="11">
        <v>2714400</v>
      </c>
      <c r="D27" s="11">
        <v>2917700</v>
      </c>
      <c r="E27" s="11">
        <f t="shared" si="0"/>
        <v>5632100</v>
      </c>
      <c r="F27" s="11">
        <v>3714082.65</v>
      </c>
      <c r="G27" s="11">
        <v>3714082.65</v>
      </c>
      <c r="H27" s="11">
        <f t="shared" si="1"/>
        <v>1918017.35</v>
      </c>
    </row>
    <row r="28" spans="1:8" ht="12.75" x14ac:dyDescent="0.2">
      <c r="A28" s="10">
        <v>3500</v>
      </c>
      <c r="B28" s="6" t="s">
        <v>43</v>
      </c>
      <c r="C28" s="11">
        <v>25314469.440000001</v>
      </c>
      <c r="D28" s="11">
        <v>-15672694.32</v>
      </c>
      <c r="E28" s="11">
        <f t="shared" si="0"/>
        <v>9641775.120000001</v>
      </c>
      <c r="F28" s="11">
        <v>3328651.57</v>
      </c>
      <c r="G28" s="11">
        <v>2364274.92</v>
      </c>
      <c r="H28" s="11">
        <f t="shared" si="1"/>
        <v>6313123.5500000007</v>
      </c>
    </row>
    <row r="29" spans="1:8" ht="12.75" x14ac:dyDescent="0.2">
      <c r="A29" s="10">
        <v>3600</v>
      </c>
      <c r="B29" s="6" t="s">
        <v>44</v>
      </c>
      <c r="C29" s="11">
        <v>11336000</v>
      </c>
      <c r="D29" s="11">
        <v>-1678841.26</v>
      </c>
      <c r="E29" s="11">
        <f t="shared" si="0"/>
        <v>9657158.7400000002</v>
      </c>
      <c r="F29" s="11">
        <v>3931102.79</v>
      </c>
      <c r="G29" s="11">
        <v>3561651.59</v>
      </c>
      <c r="H29" s="11">
        <f t="shared" si="1"/>
        <v>5726055.9500000002</v>
      </c>
    </row>
    <row r="30" spans="1:8" ht="12.75" x14ac:dyDescent="0.2">
      <c r="A30" s="10">
        <v>3700</v>
      </c>
      <c r="B30" s="6" t="s">
        <v>45</v>
      </c>
      <c r="C30" s="11">
        <v>624689.77</v>
      </c>
      <c r="D30" s="11">
        <v>739746.5</v>
      </c>
      <c r="E30" s="11">
        <f t="shared" si="0"/>
        <v>1364436.27</v>
      </c>
      <c r="F30" s="11">
        <v>279321.19</v>
      </c>
      <c r="G30" s="11">
        <v>279321.19</v>
      </c>
      <c r="H30" s="11">
        <f t="shared" si="1"/>
        <v>1085115.08</v>
      </c>
    </row>
    <row r="31" spans="1:8" ht="12.75" x14ac:dyDescent="0.2">
      <c r="A31" s="10">
        <v>3800</v>
      </c>
      <c r="B31" s="6" t="s">
        <v>46</v>
      </c>
      <c r="C31" s="11">
        <v>2268240</v>
      </c>
      <c r="D31" s="11">
        <v>19270983.41</v>
      </c>
      <c r="E31" s="11">
        <f t="shared" si="0"/>
        <v>21539223.41</v>
      </c>
      <c r="F31" s="11">
        <v>13608838.5</v>
      </c>
      <c r="G31" s="11">
        <v>11937941.65</v>
      </c>
      <c r="H31" s="11">
        <f t="shared" si="1"/>
        <v>7930384.9100000001</v>
      </c>
    </row>
    <row r="32" spans="1:8" ht="12.75" x14ac:dyDescent="0.2">
      <c r="A32" s="10">
        <v>3900</v>
      </c>
      <c r="B32" s="6" t="s">
        <v>0</v>
      </c>
      <c r="C32" s="11">
        <v>100967540.09999999</v>
      </c>
      <c r="D32" s="11">
        <v>-20684244.41</v>
      </c>
      <c r="E32" s="11">
        <f t="shared" si="0"/>
        <v>80283295.689999998</v>
      </c>
      <c r="F32" s="11">
        <v>67575753.879999995</v>
      </c>
      <c r="G32" s="11">
        <v>56394793.159999996</v>
      </c>
      <c r="H32" s="11">
        <f t="shared" si="1"/>
        <v>12707541.810000002</v>
      </c>
    </row>
    <row r="33" spans="1:8" ht="12.75" x14ac:dyDescent="0.2">
      <c r="A33" s="9" t="s">
        <v>19</v>
      </c>
      <c r="B33" s="2"/>
      <c r="C33" s="11">
        <f>SUM(C34:C42)</f>
        <v>46359965.600000001</v>
      </c>
      <c r="D33" s="11">
        <f>SUM(D34:D42)</f>
        <v>-1769878.3</v>
      </c>
      <c r="E33" s="11">
        <f t="shared" si="0"/>
        <v>44590087.300000004</v>
      </c>
      <c r="F33" s="11">
        <f>SUM(F34:F42)</f>
        <v>25009704.439999998</v>
      </c>
      <c r="G33" s="11">
        <f>SUM(G34:G42)</f>
        <v>24912181.279999997</v>
      </c>
      <c r="H33" s="11">
        <f t="shared" si="1"/>
        <v>19580382.860000007</v>
      </c>
    </row>
    <row r="34" spans="1:8" ht="12.75" x14ac:dyDescent="0.2">
      <c r="A34" s="10">
        <v>4100</v>
      </c>
      <c r="B34" s="6" t="s">
        <v>47</v>
      </c>
      <c r="C34" s="11">
        <v>0</v>
      </c>
      <c r="D34" s="11">
        <v>0</v>
      </c>
      <c r="E34" s="11">
        <f t="shared" si="0"/>
        <v>0</v>
      </c>
      <c r="F34" s="11">
        <v>0</v>
      </c>
      <c r="G34" s="11">
        <v>0</v>
      </c>
      <c r="H34" s="11">
        <f t="shared" si="1"/>
        <v>0</v>
      </c>
    </row>
    <row r="35" spans="1:8" ht="12.75" x14ac:dyDescent="0.2">
      <c r="A35" s="10">
        <v>4200</v>
      </c>
      <c r="B35" s="6" t="s">
        <v>48</v>
      </c>
      <c r="C35" s="11">
        <v>26000000</v>
      </c>
      <c r="D35" s="11">
        <v>0</v>
      </c>
      <c r="E35" s="11">
        <f t="shared" si="0"/>
        <v>26000000</v>
      </c>
      <c r="F35" s="11">
        <v>16879005.52</v>
      </c>
      <c r="G35" s="11">
        <v>16879005.52</v>
      </c>
      <c r="H35" s="11">
        <f t="shared" si="1"/>
        <v>9120994.4800000004</v>
      </c>
    </row>
    <row r="36" spans="1:8" ht="12.75" x14ac:dyDescent="0.2">
      <c r="A36" s="10">
        <v>4300</v>
      </c>
      <c r="B36" s="6" t="s">
        <v>49</v>
      </c>
      <c r="C36" s="11">
        <v>5200000</v>
      </c>
      <c r="D36" s="11">
        <v>-1194250.3</v>
      </c>
      <c r="E36" s="11">
        <f t="shared" si="0"/>
        <v>4005749.7</v>
      </c>
      <c r="F36" s="11">
        <v>1930928.15</v>
      </c>
      <c r="G36" s="11">
        <v>1930928.15</v>
      </c>
      <c r="H36" s="11">
        <f t="shared" si="1"/>
        <v>2074821.5500000003</v>
      </c>
    </row>
    <row r="37" spans="1:8" ht="12.75" x14ac:dyDescent="0.2">
      <c r="A37" s="10">
        <v>4400</v>
      </c>
      <c r="B37" s="6" t="s">
        <v>50</v>
      </c>
      <c r="C37" s="11">
        <v>15159965.6</v>
      </c>
      <c r="D37" s="11">
        <v>-575628</v>
      </c>
      <c r="E37" s="11">
        <f t="shared" si="0"/>
        <v>14584337.6</v>
      </c>
      <c r="F37" s="11">
        <v>6199770.7699999996</v>
      </c>
      <c r="G37" s="11">
        <v>6102247.6100000003</v>
      </c>
      <c r="H37" s="11">
        <f t="shared" si="1"/>
        <v>8384566.8300000001</v>
      </c>
    </row>
    <row r="38" spans="1:8" ht="12.75" x14ac:dyDescent="0.2">
      <c r="A38" s="10">
        <v>4500</v>
      </c>
      <c r="B38" s="6" t="s">
        <v>7</v>
      </c>
      <c r="C38" s="11">
        <v>0</v>
      </c>
      <c r="D38" s="11">
        <v>0</v>
      </c>
      <c r="E38" s="11">
        <f t="shared" si="0"/>
        <v>0</v>
      </c>
      <c r="F38" s="11">
        <v>0</v>
      </c>
      <c r="G38" s="11">
        <v>0</v>
      </c>
      <c r="H38" s="11">
        <f t="shared" si="1"/>
        <v>0</v>
      </c>
    </row>
    <row r="39" spans="1:8" ht="12.75" x14ac:dyDescent="0.2">
      <c r="A39" s="10">
        <v>4600</v>
      </c>
      <c r="B39" s="6" t="s">
        <v>51</v>
      </c>
      <c r="C39" s="11">
        <v>0</v>
      </c>
      <c r="D39" s="11">
        <v>0</v>
      </c>
      <c r="E39" s="11">
        <f t="shared" si="0"/>
        <v>0</v>
      </c>
      <c r="F39" s="11">
        <v>0</v>
      </c>
      <c r="G39" s="11">
        <v>0</v>
      </c>
      <c r="H39" s="11">
        <f t="shared" si="1"/>
        <v>0</v>
      </c>
    </row>
    <row r="40" spans="1:8" ht="12.75" x14ac:dyDescent="0.2">
      <c r="A40" s="10">
        <v>4700</v>
      </c>
      <c r="B40" s="6" t="s">
        <v>52</v>
      </c>
      <c r="C40" s="11">
        <v>0</v>
      </c>
      <c r="D40" s="11">
        <v>0</v>
      </c>
      <c r="E40" s="11">
        <f t="shared" si="0"/>
        <v>0</v>
      </c>
      <c r="F40" s="11">
        <v>0</v>
      </c>
      <c r="G40" s="11">
        <v>0</v>
      </c>
      <c r="H40" s="11">
        <f t="shared" si="1"/>
        <v>0</v>
      </c>
    </row>
    <row r="41" spans="1:8" ht="12.75" x14ac:dyDescent="0.2">
      <c r="A41" s="10">
        <v>4800</v>
      </c>
      <c r="B41" s="6" t="s">
        <v>3</v>
      </c>
      <c r="C41" s="11">
        <v>0</v>
      </c>
      <c r="D41" s="11">
        <v>0</v>
      </c>
      <c r="E41" s="11">
        <f t="shared" si="0"/>
        <v>0</v>
      </c>
      <c r="F41" s="11">
        <v>0</v>
      </c>
      <c r="G41" s="11">
        <v>0</v>
      </c>
      <c r="H41" s="11">
        <f t="shared" si="1"/>
        <v>0</v>
      </c>
    </row>
    <row r="42" spans="1:8" ht="12.75" x14ac:dyDescent="0.2">
      <c r="A42" s="10">
        <v>4900</v>
      </c>
      <c r="B42" s="6" t="s">
        <v>53</v>
      </c>
      <c r="C42" s="11">
        <v>0</v>
      </c>
      <c r="D42" s="11">
        <v>0</v>
      </c>
      <c r="E42" s="11">
        <f t="shared" si="0"/>
        <v>0</v>
      </c>
      <c r="F42" s="11">
        <v>0</v>
      </c>
      <c r="G42" s="11">
        <v>0</v>
      </c>
      <c r="H42" s="11">
        <f t="shared" si="1"/>
        <v>0</v>
      </c>
    </row>
    <row r="43" spans="1:8" ht="12.75" x14ac:dyDescent="0.2">
      <c r="A43" s="9" t="s">
        <v>20</v>
      </c>
      <c r="B43" s="2"/>
      <c r="C43" s="11">
        <f>SUM(C44:C52)</f>
        <v>8092136</v>
      </c>
      <c r="D43" s="11">
        <f>SUM(D44:D52)</f>
        <v>984315.54999999981</v>
      </c>
      <c r="E43" s="11">
        <f t="shared" si="0"/>
        <v>9076451.5500000007</v>
      </c>
      <c r="F43" s="11">
        <f>SUM(F44:F52)</f>
        <v>807789.49</v>
      </c>
      <c r="G43" s="11">
        <f>SUM(G44:G52)</f>
        <v>742678.69</v>
      </c>
      <c r="H43" s="11">
        <f t="shared" si="1"/>
        <v>8268662.0600000005</v>
      </c>
    </row>
    <row r="44" spans="1:8" ht="12.75" x14ac:dyDescent="0.2">
      <c r="A44" s="10">
        <v>5100</v>
      </c>
      <c r="B44" s="6" t="s">
        <v>54</v>
      </c>
      <c r="C44" s="11">
        <v>2052336</v>
      </c>
      <c r="D44" s="11">
        <v>1172315.55</v>
      </c>
      <c r="E44" s="11">
        <f t="shared" si="0"/>
        <v>3224651.55</v>
      </c>
      <c r="F44" s="11">
        <v>373562.92</v>
      </c>
      <c r="G44" s="11">
        <v>365640.12</v>
      </c>
      <c r="H44" s="11">
        <f t="shared" si="1"/>
        <v>2851088.63</v>
      </c>
    </row>
    <row r="45" spans="1:8" ht="12.75" x14ac:dyDescent="0.2">
      <c r="A45" s="10">
        <v>5200</v>
      </c>
      <c r="B45" s="6" t="s">
        <v>55</v>
      </c>
      <c r="C45" s="11">
        <v>36400</v>
      </c>
      <c r="D45" s="11">
        <v>120000</v>
      </c>
      <c r="E45" s="11">
        <f t="shared" si="0"/>
        <v>156400</v>
      </c>
      <c r="F45" s="11">
        <v>49949.599999999999</v>
      </c>
      <c r="G45" s="11">
        <v>49949.599999999999</v>
      </c>
      <c r="H45" s="11">
        <f t="shared" si="1"/>
        <v>106450.4</v>
      </c>
    </row>
    <row r="46" spans="1:8" ht="12.75" x14ac:dyDescent="0.2">
      <c r="A46" s="10">
        <v>5300</v>
      </c>
      <c r="B46" s="6" t="s">
        <v>56</v>
      </c>
      <c r="C46" s="11">
        <v>0</v>
      </c>
      <c r="D46" s="11">
        <v>0</v>
      </c>
      <c r="E46" s="11">
        <f t="shared" si="0"/>
        <v>0</v>
      </c>
      <c r="F46" s="11">
        <v>0</v>
      </c>
      <c r="G46" s="11">
        <v>0</v>
      </c>
      <c r="H46" s="11">
        <f t="shared" si="1"/>
        <v>0</v>
      </c>
    </row>
    <row r="47" spans="1:8" ht="12.75" x14ac:dyDescent="0.2">
      <c r="A47" s="10">
        <v>5400</v>
      </c>
      <c r="B47" s="6" t="s">
        <v>57</v>
      </c>
      <c r="C47" s="11">
        <v>2496000</v>
      </c>
      <c r="D47" s="11">
        <v>204000</v>
      </c>
      <c r="E47" s="11">
        <f t="shared" si="0"/>
        <v>2700000</v>
      </c>
      <c r="F47" s="11">
        <v>0</v>
      </c>
      <c r="G47" s="11">
        <v>0</v>
      </c>
      <c r="H47" s="11">
        <f t="shared" si="1"/>
        <v>2700000</v>
      </c>
    </row>
    <row r="48" spans="1:8" ht="12.75" x14ac:dyDescent="0.2">
      <c r="A48" s="10">
        <v>5500</v>
      </c>
      <c r="B48" s="6" t="s">
        <v>58</v>
      </c>
      <c r="C48" s="11">
        <v>0</v>
      </c>
      <c r="D48" s="11">
        <v>0</v>
      </c>
      <c r="E48" s="11">
        <f t="shared" si="0"/>
        <v>0</v>
      </c>
      <c r="F48" s="11">
        <v>0</v>
      </c>
      <c r="G48" s="11">
        <v>0</v>
      </c>
      <c r="H48" s="11">
        <f t="shared" si="1"/>
        <v>0</v>
      </c>
    </row>
    <row r="49" spans="1:8" ht="12.75" x14ac:dyDescent="0.2">
      <c r="A49" s="10">
        <v>5600</v>
      </c>
      <c r="B49" s="6" t="s">
        <v>59</v>
      </c>
      <c r="C49" s="11">
        <v>439400</v>
      </c>
      <c r="D49" s="11">
        <v>653000</v>
      </c>
      <c r="E49" s="11">
        <f t="shared" si="0"/>
        <v>1092400</v>
      </c>
      <c r="F49" s="11">
        <v>384276.97</v>
      </c>
      <c r="G49" s="11">
        <v>327088.96999999997</v>
      </c>
      <c r="H49" s="11">
        <f t="shared" si="1"/>
        <v>708123.03</v>
      </c>
    </row>
    <row r="50" spans="1:8" ht="12.75" x14ac:dyDescent="0.2">
      <c r="A50" s="10">
        <v>5700</v>
      </c>
      <c r="B50" s="6" t="s">
        <v>60</v>
      </c>
      <c r="C50" s="11">
        <v>0</v>
      </c>
      <c r="D50" s="11">
        <v>0</v>
      </c>
      <c r="E50" s="11">
        <f t="shared" si="0"/>
        <v>0</v>
      </c>
      <c r="F50" s="11">
        <v>0</v>
      </c>
      <c r="G50" s="11">
        <v>0</v>
      </c>
      <c r="H50" s="11">
        <f t="shared" si="1"/>
        <v>0</v>
      </c>
    </row>
    <row r="51" spans="1:8" ht="12.75" x14ac:dyDescent="0.2">
      <c r="A51" s="10">
        <v>5800</v>
      </c>
      <c r="B51" s="6" t="s">
        <v>61</v>
      </c>
      <c r="C51" s="11">
        <v>2080000</v>
      </c>
      <c r="D51" s="11">
        <v>-1050000</v>
      </c>
      <c r="E51" s="11">
        <f t="shared" si="0"/>
        <v>1030000</v>
      </c>
      <c r="F51" s="11">
        <v>0</v>
      </c>
      <c r="G51" s="11">
        <v>0</v>
      </c>
      <c r="H51" s="11">
        <f t="shared" si="1"/>
        <v>1030000</v>
      </c>
    </row>
    <row r="52" spans="1:8" ht="12.75" x14ac:dyDescent="0.2">
      <c r="A52" s="10">
        <v>5900</v>
      </c>
      <c r="B52" s="6" t="s">
        <v>62</v>
      </c>
      <c r="C52" s="11">
        <v>988000</v>
      </c>
      <c r="D52" s="11">
        <v>-115000</v>
      </c>
      <c r="E52" s="11">
        <f t="shared" si="0"/>
        <v>873000</v>
      </c>
      <c r="F52" s="11">
        <v>0</v>
      </c>
      <c r="G52" s="11">
        <v>0</v>
      </c>
      <c r="H52" s="11">
        <f t="shared" si="1"/>
        <v>873000</v>
      </c>
    </row>
    <row r="53" spans="1:8" ht="12.75" x14ac:dyDescent="0.2">
      <c r="A53" s="9" t="s">
        <v>21</v>
      </c>
      <c r="B53" s="2"/>
      <c r="C53" s="11">
        <f>SUM(C54:C56)</f>
        <v>72376161.030000001</v>
      </c>
      <c r="D53" s="11">
        <f>SUM(D54:D56)</f>
        <v>108706075.58</v>
      </c>
      <c r="E53" s="11">
        <f t="shared" si="0"/>
        <v>181082236.61000001</v>
      </c>
      <c r="F53" s="11">
        <f>SUM(F54:F56)</f>
        <v>86622597.609999999</v>
      </c>
      <c r="G53" s="11">
        <f>SUM(G54:G56)</f>
        <v>84518349.200000003</v>
      </c>
      <c r="H53" s="11">
        <f t="shared" si="1"/>
        <v>94459639.000000015</v>
      </c>
    </row>
    <row r="54" spans="1:8" ht="12.75" x14ac:dyDescent="0.2">
      <c r="A54" s="10">
        <v>6100</v>
      </c>
      <c r="B54" s="6" t="s">
        <v>63</v>
      </c>
      <c r="C54" s="11">
        <v>72376161.030000001</v>
      </c>
      <c r="D54" s="11">
        <v>108706075.58</v>
      </c>
      <c r="E54" s="11">
        <f t="shared" si="0"/>
        <v>181082236.61000001</v>
      </c>
      <c r="F54" s="11">
        <v>86622597.609999999</v>
      </c>
      <c r="G54" s="11">
        <v>84518349.200000003</v>
      </c>
      <c r="H54" s="11">
        <f t="shared" si="1"/>
        <v>94459639.000000015</v>
      </c>
    </row>
    <row r="55" spans="1:8" ht="12.75" x14ac:dyDescent="0.2">
      <c r="A55" s="10">
        <v>6200</v>
      </c>
      <c r="B55" s="6" t="s">
        <v>64</v>
      </c>
      <c r="C55" s="11">
        <v>0</v>
      </c>
      <c r="D55" s="11">
        <v>0</v>
      </c>
      <c r="E55" s="11">
        <f t="shared" si="0"/>
        <v>0</v>
      </c>
      <c r="F55" s="11">
        <v>0</v>
      </c>
      <c r="G55" s="11">
        <v>0</v>
      </c>
      <c r="H55" s="11">
        <f t="shared" si="1"/>
        <v>0</v>
      </c>
    </row>
    <row r="56" spans="1:8" ht="12.75" x14ac:dyDescent="0.2">
      <c r="A56" s="10">
        <v>6300</v>
      </c>
      <c r="B56" s="6" t="s">
        <v>65</v>
      </c>
      <c r="C56" s="11">
        <v>0</v>
      </c>
      <c r="D56" s="11">
        <v>0</v>
      </c>
      <c r="E56" s="11">
        <f t="shared" si="0"/>
        <v>0</v>
      </c>
      <c r="F56" s="11">
        <v>0</v>
      </c>
      <c r="G56" s="11">
        <v>0</v>
      </c>
      <c r="H56" s="11">
        <f t="shared" si="1"/>
        <v>0</v>
      </c>
    </row>
    <row r="57" spans="1:8" ht="12.75" x14ac:dyDescent="0.2">
      <c r="A57" s="9" t="s">
        <v>22</v>
      </c>
      <c r="B57" s="2"/>
      <c r="C57" s="11">
        <f>SUM(C58:C64)</f>
        <v>40305985.399999999</v>
      </c>
      <c r="D57" s="11">
        <f>SUM(D58:D64)</f>
        <v>-19054270.68</v>
      </c>
      <c r="E57" s="11">
        <f t="shared" si="0"/>
        <v>21251714.719999999</v>
      </c>
      <c r="F57" s="11">
        <f>SUM(F58:F64)</f>
        <v>0</v>
      </c>
      <c r="G57" s="11">
        <f>SUM(G58:G64)</f>
        <v>0</v>
      </c>
      <c r="H57" s="11">
        <f t="shared" si="1"/>
        <v>21251714.719999999</v>
      </c>
    </row>
    <row r="58" spans="1:8" ht="12.75" x14ac:dyDescent="0.2">
      <c r="A58" s="10">
        <v>7100</v>
      </c>
      <c r="B58" s="6" t="s">
        <v>66</v>
      </c>
      <c r="C58" s="11">
        <v>0</v>
      </c>
      <c r="D58" s="11">
        <v>0</v>
      </c>
      <c r="E58" s="11">
        <f t="shared" si="0"/>
        <v>0</v>
      </c>
      <c r="F58" s="11">
        <v>0</v>
      </c>
      <c r="G58" s="11">
        <v>0</v>
      </c>
      <c r="H58" s="11">
        <f t="shared" si="1"/>
        <v>0</v>
      </c>
    </row>
    <row r="59" spans="1:8" ht="12.75" x14ac:dyDescent="0.2">
      <c r="A59" s="10">
        <v>7200</v>
      </c>
      <c r="B59" s="6" t="s">
        <v>67</v>
      </c>
      <c r="C59" s="11">
        <v>0</v>
      </c>
      <c r="D59" s="11">
        <v>0</v>
      </c>
      <c r="E59" s="11">
        <f t="shared" si="0"/>
        <v>0</v>
      </c>
      <c r="F59" s="11">
        <v>0</v>
      </c>
      <c r="G59" s="11">
        <v>0</v>
      </c>
      <c r="H59" s="11">
        <f t="shared" si="1"/>
        <v>0</v>
      </c>
    </row>
    <row r="60" spans="1:8" ht="12.75" x14ac:dyDescent="0.2">
      <c r="A60" s="10">
        <v>7300</v>
      </c>
      <c r="B60" s="6" t="s">
        <v>68</v>
      </c>
      <c r="C60" s="11">
        <v>0</v>
      </c>
      <c r="D60" s="11">
        <v>0</v>
      </c>
      <c r="E60" s="11">
        <f t="shared" si="0"/>
        <v>0</v>
      </c>
      <c r="F60" s="11">
        <v>0</v>
      </c>
      <c r="G60" s="11">
        <v>0</v>
      </c>
      <c r="H60" s="11">
        <f t="shared" si="1"/>
        <v>0</v>
      </c>
    </row>
    <row r="61" spans="1:8" ht="12.75" x14ac:dyDescent="0.2">
      <c r="A61" s="10">
        <v>7400</v>
      </c>
      <c r="B61" s="6" t="s">
        <v>69</v>
      </c>
      <c r="C61" s="11">
        <v>0</v>
      </c>
      <c r="D61" s="11">
        <v>0</v>
      </c>
      <c r="E61" s="11">
        <f t="shared" si="0"/>
        <v>0</v>
      </c>
      <c r="F61" s="11">
        <v>0</v>
      </c>
      <c r="G61" s="11">
        <v>0</v>
      </c>
      <c r="H61" s="11">
        <f t="shared" si="1"/>
        <v>0</v>
      </c>
    </row>
    <row r="62" spans="1:8" ht="12.75" x14ac:dyDescent="0.2">
      <c r="A62" s="10">
        <v>7500</v>
      </c>
      <c r="B62" s="6" t="s">
        <v>70</v>
      </c>
      <c r="C62" s="11">
        <v>0</v>
      </c>
      <c r="D62" s="11">
        <v>0</v>
      </c>
      <c r="E62" s="11">
        <f t="shared" si="0"/>
        <v>0</v>
      </c>
      <c r="F62" s="11">
        <v>0</v>
      </c>
      <c r="G62" s="11">
        <v>0</v>
      </c>
      <c r="H62" s="11">
        <f t="shared" si="1"/>
        <v>0</v>
      </c>
    </row>
    <row r="63" spans="1:8" ht="12.75" x14ac:dyDescent="0.2">
      <c r="A63" s="10">
        <v>7600</v>
      </c>
      <c r="B63" s="6" t="s">
        <v>71</v>
      </c>
      <c r="C63" s="11">
        <v>0</v>
      </c>
      <c r="D63" s="11">
        <v>0</v>
      </c>
      <c r="E63" s="11">
        <f t="shared" si="0"/>
        <v>0</v>
      </c>
      <c r="F63" s="11">
        <v>0</v>
      </c>
      <c r="G63" s="11">
        <v>0</v>
      </c>
      <c r="H63" s="11">
        <f t="shared" si="1"/>
        <v>0</v>
      </c>
    </row>
    <row r="64" spans="1:8" ht="12.75" x14ac:dyDescent="0.2">
      <c r="A64" s="10">
        <v>7900</v>
      </c>
      <c r="B64" s="6" t="s">
        <v>72</v>
      </c>
      <c r="C64" s="11">
        <v>40305985.399999999</v>
      </c>
      <c r="D64" s="11">
        <v>-19054270.68</v>
      </c>
      <c r="E64" s="11">
        <f t="shared" si="0"/>
        <v>21251714.719999999</v>
      </c>
      <c r="F64" s="11">
        <v>0</v>
      </c>
      <c r="G64" s="11">
        <v>0</v>
      </c>
      <c r="H64" s="11">
        <f t="shared" si="1"/>
        <v>21251714.719999999</v>
      </c>
    </row>
    <row r="65" spans="1:8" ht="12.75" x14ac:dyDescent="0.2">
      <c r="A65" s="9" t="s">
        <v>23</v>
      </c>
      <c r="B65" s="2"/>
      <c r="C65" s="11">
        <f>SUM(C66:C68)</f>
        <v>0</v>
      </c>
      <c r="D65" s="11">
        <f>SUM(D66:D68)</f>
        <v>0</v>
      </c>
      <c r="E65" s="11">
        <f t="shared" si="0"/>
        <v>0</v>
      </c>
      <c r="F65" s="11">
        <f>SUM(F66:F68)</f>
        <v>0</v>
      </c>
      <c r="G65" s="11">
        <f>SUM(G66:G68)</f>
        <v>0</v>
      </c>
      <c r="H65" s="11">
        <f t="shared" si="1"/>
        <v>0</v>
      </c>
    </row>
    <row r="66" spans="1:8" ht="12.75" x14ac:dyDescent="0.2">
      <c r="A66" s="10">
        <v>8100</v>
      </c>
      <c r="B66" s="6" t="s">
        <v>4</v>
      </c>
      <c r="C66" s="11">
        <v>0</v>
      </c>
      <c r="D66" s="11">
        <v>0</v>
      </c>
      <c r="E66" s="11">
        <f t="shared" si="0"/>
        <v>0</v>
      </c>
      <c r="F66" s="11">
        <v>0</v>
      </c>
      <c r="G66" s="11">
        <v>0</v>
      </c>
      <c r="H66" s="11">
        <f t="shared" si="1"/>
        <v>0</v>
      </c>
    </row>
    <row r="67" spans="1:8" ht="12.75" x14ac:dyDescent="0.2">
      <c r="A67" s="10">
        <v>8300</v>
      </c>
      <c r="B67" s="6" t="s">
        <v>5</v>
      </c>
      <c r="C67" s="11">
        <v>0</v>
      </c>
      <c r="D67" s="11">
        <v>0</v>
      </c>
      <c r="E67" s="11">
        <f t="shared" si="0"/>
        <v>0</v>
      </c>
      <c r="F67" s="11">
        <v>0</v>
      </c>
      <c r="G67" s="11">
        <v>0</v>
      </c>
      <c r="H67" s="11">
        <f t="shared" si="1"/>
        <v>0</v>
      </c>
    </row>
    <row r="68" spans="1:8" ht="12.75" x14ac:dyDescent="0.2">
      <c r="A68" s="10">
        <v>8500</v>
      </c>
      <c r="B68" s="6" t="s">
        <v>6</v>
      </c>
      <c r="C68" s="11">
        <v>0</v>
      </c>
      <c r="D68" s="11">
        <v>0</v>
      </c>
      <c r="E68" s="11">
        <f t="shared" si="0"/>
        <v>0</v>
      </c>
      <c r="F68" s="11">
        <v>0</v>
      </c>
      <c r="G68" s="11">
        <v>0</v>
      </c>
      <c r="H68" s="11">
        <f t="shared" si="1"/>
        <v>0</v>
      </c>
    </row>
    <row r="69" spans="1:8" ht="12.75" x14ac:dyDescent="0.2">
      <c r="A69" s="9" t="s">
        <v>24</v>
      </c>
      <c r="B69" s="2"/>
      <c r="C69" s="11">
        <f>SUM(C70:C76)</f>
        <v>25019768.84</v>
      </c>
      <c r="D69" s="11">
        <f>SUM(D70:D76)</f>
        <v>3857932.32</v>
      </c>
      <c r="E69" s="11">
        <f t="shared" si="0"/>
        <v>28877701.16</v>
      </c>
      <c r="F69" s="11">
        <f>SUM(F70:F76)</f>
        <v>12319091.190000001</v>
      </c>
      <c r="G69" s="11">
        <f>SUM(G70:G76)</f>
        <v>12319091.190000001</v>
      </c>
      <c r="H69" s="11">
        <f t="shared" si="1"/>
        <v>16558609.969999999</v>
      </c>
    </row>
    <row r="70" spans="1:8" ht="12.75" x14ac:dyDescent="0.2">
      <c r="A70" s="10">
        <v>9100</v>
      </c>
      <c r="B70" s="6" t="s">
        <v>73</v>
      </c>
      <c r="C70" s="11">
        <v>13312213.939999999</v>
      </c>
      <c r="D70" s="11">
        <v>1595101.42</v>
      </c>
      <c r="E70" s="11">
        <f t="shared" ref="E70:E76" si="2">C70+D70</f>
        <v>14907315.359999999</v>
      </c>
      <c r="F70" s="11">
        <v>6645288</v>
      </c>
      <c r="G70" s="11">
        <v>6645288</v>
      </c>
      <c r="H70" s="11">
        <f t="shared" ref="H70:H76" si="3">E70-F70</f>
        <v>8262027.3599999994</v>
      </c>
    </row>
    <row r="71" spans="1:8" ht="12.75" x14ac:dyDescent="0.2">
      <c r="A71" s="10">
        <v>9200</v>
      </c>
      <c r="B71" s="6" t="s">
        <v>74</v>
      </c>
      <c r="C71" s="11">
        <v>11707554.9</v>
      </c>
      <c r="D71" s="11">
        <v>1062830.8999999999</v>
      </c>
      <c r="E71" s="11">
        <f t="shared" si="2"/>
        <v>12770385.800000001</v>
      </c>
      <c r="F71" s="11">
        <v>5673803.1900000004</v>
      </c>
      <c r="G71" s="11">
        <v>5673803.1900000004</v>
      </c>
      <c r="H71" s="11">
        <f t="shared" si="3"/>
        <v>7096582.6100000003</v>
      </c>
    </row>
    <row r="72" spans="1:8" ht="12.75" x14ac:dyDescent="0.2">
      <c r="A72" s="10">
        <v>9300</v>
      </c>
      <c r="B72" s="6" t="s">
        <v>75</v>
      </c>
      <c r="C72" s="11">
        <v>0</v>
      </c>
      <c r="D72" s="11">
        <v>0</v>
      </c>
      <c r="E72" s="11">
        <f t="shared" si="2"/>
        <v>0</v>
      </c>
      <c r="F72" s="11">
        <v>0</v>
      </c>
      <c r="G72" s="11">
        <v>0</v>
      </c>
      <c r="H72" s="11">
        <f t="shared" si="3"/>
        <v>0</v>
      </c>
    </row>
    <row r="73" spans="1:8" ht="12.75" x14ac:dyDescent="0.2">
      <c r="A73" s="10">
        <v>9400</v>
      </c>
      <c r="B73" s="6" t="s">
        <v>76</v>
      </c>
      <c r="C73" s="11">
        <v>0</v>
      </c>
      <c r="D73" s="11">
        <v>0</v>
      </c>
      <c r="E73" s="11">
        <f t="shared" si="2"/>
        <v>0</v>
      </c>
      <c r="F73" s="11">
        <v>0</v>
      </c>
      <c r="G73" s="11">
        <v>0</v>
      </c>
      <c r="H73" s="11">
        <f t="shared" si="3"/>
        <v>0</v>
      </c>
    </row>
    <row r="74" spans="1:8" ht="12.75" x14ac:dyDescent="0.2">
      <c r="A74" s="10">
        <v>9500</v>
      </c>
      <c r="B74" s="6" t="s">
        <v>77</v>
      </c>
      <c r="C74" s="11">
        <v>0</v>
      </c>
      <c r="D74" s="11">
        <v>0</v>
      </c>
      <c r="E74" s="11">
        <f t="shared" si="2"/>
        <v>0</v>
      </c>
      <c r="F74" s="11">
        <v>0</v>
      </c>
      <c r="G74" s="11">
        <v>0</v>
      </c>
      <c r="H74" s="11">
        <f t="shared" si="3"/>
        <v>0</v>
      </c>
    </row>
    <row r="75" spans="1:8" ht="12.75" x14ac:dyDescent="0.2">
      <c r="A75" s="10">
        <v>9600</v>
      </c>
      <c r="B75" s="6" t="s">
        <v>78</v>
      </c>
      <c r="C75" s="11">
        <v>0</v>
      </c>
      <c r="D75" s="11">
        <v>0</v>
      </c>
      <c r="E75" s="11">
        <f t="shared" si="2"/>
        <v>0</v>
      </c>
      <c r="F75" s="11">
        <v>0</v>
      </c>
      <c r="G75" s="11">
        <v>0</v>
      </c>
      <c r="H75" s="11">
        <f t="shared" si="3"/>
        <v>0</v>
      </c>
    </row>
    <row r="76" spans="1:8" ht="12.75" x14ac:dyDescent="0.2">
      <c r="A76" s="10">
        <v>9900</v>
      </c>
      <c r="B76" s="7" t="s">
        <v>79</v>
      </c>
      <c r="C76" s="12">
        <v>0</v>
      </c>
      <c r="D76" s="12">
        <v>1200000</v>
      </c>
      <c r="E76" s="12">
        <f t="shared" si="2"/>
        <v>1200000</v>
      </c>
      <c r="F76" s="12">
        <v>0</v>
      </c>
      <c r="G76" s="12">
        <v>0</v>
      </c>
      <c r="H76" s="12">
        <f t="shared" si="3"/>
        <v>1200000</v>
      </c>
    </row>
    <row r="77" spans="1:8" ht="12.75" x14ac:dyDescent="0.2">
      <c r="A77" s="3"/>
      <c r="B77" s="8" t="s">
        <v>8</v>
      </c>
      <c r="C77" s="19">
        <f t="shared" ref="C77:H77" si="4">SUM(C5+C13+C23+C33+C43+C53+C57+C65+C69)</f>
        <v>784568697.45999992</v>
      </c>
      <c r="D77" s="19">
        <f t="shared" si="4"/>
        <v>145113440.56999999</v>
      </c>
      <c r="E77" s="19">
        <f t="shared" si="4"/>
        <v>929682138.02999985</v>
      </c>
      <c r="F77" s="19">
        <f t="shared" si="4"/>
        <v>423009469.44999999</v>
      </c>
      <c r="G77" s="19">
        <f t="shared" si="4"/>
        <v>403580410.87999994</v>
      </c>
      <c r="H77" s="19">
        <f t="shared" si="4"/>
        <v>506672668.58000004</v>
      </c>
    </row>
    <row r="80" spans="1:8" s="20" customFormat="1" x14ac:dyDescent="0.2"/>
    <row r="81" spans="2:7" s="20" customFormat="1" x14ac:dyDescent="0.2"/>
    <row r="82" spans="2:7" s="20" customFormat="1" x14ac:dyDescent="0.2"/>
    <row r="83" spans="2:7" s="20" customFormat="1" x14ac:dyDescent="0.2"/>
    <row r="87" spans="2:7" ht="12.75" x14ac:dyDescent="0.2">
      <c r="B87" s="17" t="s">
        <v>83</v>
      </c>
      <c r="C87" s="16"/>
      <c r="D87" s="15"/>
      <c r="E87" s="14" t="s">
        <v>84</v>
      </c>
      <c r="F87" s="14"/>
      <c r="G87" s="13"/>
    </row>
    <row r="88" spans="2:7" ht="12.75" x14ac:dyDescent="0.2">
      <c r="B88" s="17" t="s">
        <v>85</v>
      </c>
      <c r="C88" s="16"/>
      <c r="D88" s="16"/>
      <c r="E88" s="33" t="s">
        <v>86</v>
      </c>
      <c r="F88" s="33"/>
      <c r="G88" s="13"/>
    </row>
  </sheetData>
  <sheetProtection formatCells="0" formatColumns="0" formatRows="0" autoFilter="0"/>
  <mergeCells count="5">
    <mergeCell ref="A1:H1"/>
    <mergeCell ref="C2:G2"/>
    <mergeCell ref="H2:H3"/>
    <mergeCell ref="A2:B4"/>
    <mergeCell ref="E88:F88"/>
  </mergeCells>
  <printOptions horizontalCentered="1"/>
  <pageMargins left="0.51181102362204722" right="0.31496062992125984" top="0.74803149606299213" bottom="0.55118110236220474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2019-07-30T15:59:37Z</cp:lastPrinted>
  <dcterms:created xsi:type="dcterms:W3CDTF">2014-02-10T03:37:14Z</dcterms:created>
  <dcterms:modified xsi:type="dcterms:W3CDTF">2019-08-01T14:40:35Z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